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3 Mart\"/>
    </mc:Choice>
  </mc:AlternateContent>
  <xr:revisionPtr revIDLastSave="0" documentId="13_ncr:1_{D4CEE269-93EB-4D0A-8F21-E14389BBC8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86" i="1" l="1"/>
  <c r="B85" i="1" s="1"/>
  <c r="B80" i="1"/>
  <c r="B77" i="1"/>
  <c r="B75" i="1"/>
  <c r="B68" i="1"/>
  <c r="B52" i="1"/>
  <c r="B35" i="1"/>
  <c r="B27" i="1"/>
  <c r="B25" i="1"/>
  <c r="B23" i="1"/>
  <c r="B87" i="1" s="1"/>
  <c r="C20" i="1"/>
  <c r="B21" i="1" l="1"/>
</calcChain>
</file>

<file path=xl/sharedStrings.xml><?xml version="1.0" encoding="utf-8"?>
<sst xmlns="http://schemas.openxmlformats.org/spreadsheetml/2006/main" count="96" uniqueCount="76">
  <si>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</si>
  <si>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</si>
  <si>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</si>
  <si>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</si>
  <si>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</si>
  <si>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</si>
  <si>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</si>
  <si>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</si>
  <si>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23.03.2023.</t>
  </si>
  <si>
    <t>24.03.2023.</t>
  </si>
  <si>
    <t>IZVOD  BR. 056</t>
  </si>
  <si>
    <t>UPLATA FONDA - LEKOVI 071</t>
  </si>
  <si>
    <t>UPLATA FONDA - DIJALIZA 080</t>
  </si>
  <si>
    <t>UPLATA FONDA - OSTALI UGRADNI MATERIJAL 084</t>
  </si>
  <si>
    <t>UPLATA FONDA - ENERGENTI 07C</t>
  </si>
  <si>
    <t>UPLATA FONDA - LEKOVI VAN LISTE LEKOVA 958</t>
  </si>
  <si>
    <t>UPLATA FONDA - MATERIJALNI I OSTALI TROŠKOVI 07E</t>
  </si>
  <si>
    <t>UPLATA FONDA - ISHRANA 07D</t>
  </si>
  <si>
    <t>TRIGLAV OSIGURANJE - ISPLATA ŠTETE</t>
  </si>
  <si>
    <t>OTP BANKA - ECOTRADE - UGAŠEN RAČUN</t>
  </si>
  <si>
    <t>LEKOVI U SEKUNDARNOJ I TERCIJARNOJ ZZ - 071</t>
  </si>
  <si>
    <t>INO-PHARM  DOO BEOGRAD</t>
  </si>
  <si>
    <t>ENERGENTI U SZ - 07C</t>
  </si>
  <si>
    <t>EURO MOTUS DOO BEOGRAD</t>
  </si>
  <si>
    <t>ISHRANA BOLESNIKA U SZ - 07D</t>
  </si>
  <si>
    <t>RUŽA IMPEKS DOO NIŠ</t>
  </si>
  <si>
    <t>SPIN TR</t>
  </si>
  <si>
    <t>DON DON D.O.O.</t>
  </si>
  <si>
    <t>MESOKOMBINAT PROMET DOO LESKOVAC</t>
  </si>
  <si>
    <t>NBA PATRIOTA DOO</t>
  </si>
  <si>
    <t>JANKOVIĆ ROSA</t>
  </si>
  <si>
    <t>FRIKOM DOO</t>
  </si>
  <si>
    <t>OSTALI MATERIJAL U SZ - 07E</t>
  </si>
  <si>
    <t>BIGZ OFFICE GROUP doo</t>
  </si>
  <si>
    <t>AGO SERVIS LESKOVAC</t>
  </si>
  <si>
    <t>FARMAMEDIK</t>
  </si>
  <si>
    <t>LASER CENTAR LCL</t>
  </si>
  <si>
    <t>POLIPRODUKT ZTR LESKOVAC</t>
  </si>
  <si>
    <t>STATUS FRIGO NIŠ</t>
  </si>
  <si>
    <t>OMNI MEDIKAL DOO BEOGRAD</t>
  </si>
  <si>
    <t>NATALY DROGERIJA TR NIŠ</t>
  </si>
  <si>
    <t>MULTITEK ELEKTRONIK DOO LESKOVAC</t>
  </si>
  <si>
    <t>MABO DOO LESKOVAC</t>
  </si>
  <si>
    <t>TREN DOO NIŠ</t>
  </si>
  <si>
    <t>AMICUS SRB. DOO BEOGRAD</t>
  </si>
  <si>
    <t>MEDIPRO MPM DOO BEOGRAD</t>
  </si>
  <si>
    <t>GALEN FOKUS DOO BEOGRAD</t>
  </si>
  <si>
    <t>NOVA-GROSIS DOO NIŠ</t>
  </si>
  <si>
    <t>SUPERLAB DOO BEOGRAD</t>
  </si>
  <si>
    <t>OSTALI TROŠKOVI U SZ - 07F</t>
  </si>
  <si>
    <t>SLUŽBENI GLASNIK JP</t>
  </si>
  <si>
    <t>DUNAV OSIGURANJE ADO</t>
  </si>
  <si>
    <t>MAKLER DOO BEOGRAD</t>
  </si>
  <si>
    <t>JP PTT SAOBRAĆAJ  SRBIJA</t>
  </si>
  <si>
    <t>VINČA INSTIT.ZA NUK.NAUKE-ZAŠTITA</t>
  </si>
  <si>
    <t>MEDISAL DOO BEOGRAD</t>
  </si>
  <si>
    <t>MEDICINSKI FAKULTET NIŠ</t>
  </si>
  <si>
    <t>PWW.-DEPONIJA DVA DOO LESKOVAC</t>
  </si>
  <si>
    <t>EHOMED NIŠ</t>
  </si>
  <si>
    <t>PWW.-LESKOVAC DOO LESKOVAC</t>
  </si>
  <si>
    <t>EUROMEDICINA DOO NOVI SAD</t>
  </si>
  <si>
    <t>TRIGLAV OSIGURANJE ADO BEOGRAD</t>
  </si>
  <si>
    <t>JKP VODOVOD LESKOVAC</t>
  </si>
  <si>
    <t>BANCOM NEW DOO LESKOVAC</t>
  </si>
  <si>
    <t>TELEKOM SRBIJA AD BEOGRAD</t>
  </si>
  <si>
    <t>BELKOM LIFTOVI DOO NIŠ</t>
  </si>
  <si>
    <t>ZAVOD ZA JAVNO ZDRAVLJE LESKOVAC</t>
  </si>
  <si>
    <t>LA FANTANA DOO BEOGRAD</t>
  </si>
  <si>
    <t>TAURUNUM MED ACTIVE  SZR</t>
  </si>
  <si>
    <t>MATERIJAL ZA DIJALIZU - 080</t>
  </si>
  <si>
    <t>ECOTRADE BG DOO NIŠ</t>
  </si>
  <si>
    <t>OSTALI UGRADNI MATERIJAL - 084</t>
  </si>
  <si>
    <t>BETAMED</t>
  </si>
  <si>
    <t>MEDTRONIC SRBIJA</t>
  </si>
  <si>
    <t>LEKOVI VAN LISTE LEKOVA - 958</t>
  </si>
  <si>
    <t>MESSER TEHNOGAS AD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</si>
</sst>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7">
    <xf numFmtId="0" fontId="0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41" fillId="12" borderId="0" applyNumberFormat="0" applyBorder="0" applyAlignment="0" applyProtection="0"/>
    <xf numFmtId="0" fontId="41" fillId="16" borderId="0" applyNumberFormat="0" applyBorder="0" applyAlignment="0" applyProtection="0"/>
    <xf numFmtId="0" fontId="41" fillId="20" borderId="0" applyNumberFormat="0" applyBorder="0" applyAlignment="0" applyProtection="0"/>
    <xf numFmtId="0" fontId="41" fillId="24" borderId="0" applyNumberFormat="0" applyBorder="0" applyAlignment="0" applyProtection="0"/>
    <xf numFmtId="0" fontId="41" fillId="28" borderId="0" applyNumberFormat="0" applyBorder="0" applyAlignment="0" applyProtection="0"/>
    <xf numFmtId="0" fontId="41" fillId="32" borderId="0" applyNumberFormat="0" applyBorder="0" applyAlignment="0" applyProtection="0"/>
    <xf numFmtId="0" fontId="41" fillId="9" borderId="0" applyNumberFormat="0" applyBorder="0" applyAlignment="0" applyProtection="0"/>
    <xf numFmtId="0" fontId="41" fillId="13" borderId="0" applyNumberFormat="0" applyBorder="0" applyAlignment="0" applyProtection="0"/>
    <xf numFmtId="0" fontId="41" fillId="17" borderId="0" applyNumberFormat="0" applyBorder="0" applyAlignment="0" applyProtection="0"/>
    <xf numFmtId="0" fontId="41" fillId="21" borderId="0" applyNumberFormat="0" applyBorder="0" applyAlignment="0" applyProtection="0"/>
    <xf numFmtId="0" fontId="41" fillId="25" borderId="0" applyNumberFormat="0" applyBorder="0" applyAlignment="0" applyProtection="0"/>
    <xf numFmtId="0" fontId="41" fillId="29" borderId="0" applyNumberFormat="0" applyBorder="0" applyAlignment="0" applyProtection="0"/>
    <xf numFmtId="0" fontId="32" fillId="3" borderId="0" applyNumberFormat="0" applyBorder="0" applyAlignment="0" applyProtection="0"/>
    <xf numFmtId="0" fontId="36" fillId="6" borderId="4" applyNumberFormat="0" applyAlignment="0" applyProtection="0"/>
    <xf numFmtId="0" fontId="38" fillId="7" borderId="7" applyNumberFormat="0" applyAlignment="0" applyProtection="0"/>
    <xf numFmtId="0" fontId="4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4" fillId="5" borderId="4" applyNumberFormat="0" applyAlignment="0" applyProtection="0"/>
    <xf numFmtId="0" fontId="37" fillId="0" borderId="6" applyNumberFormat="0" applyFill="0" applyAlignment="0" applyProtection="0"/>
    <xf numFmtId="0" fontId="33" fillId="4" borderId="0" applyNumberFormat="0" applyBorder="0" applyAlignment="0" applyProtection="0"/>
    <xf numFmtId="0" fontId="17" fillId="8" borderId="8" applyNumberFormat="0" applyFont="0" applyAlignment="0" applyProtection="0"/>
    <xf numFmtId="0" fontId="35" fillId="6" borderId="5" applyNumberFormat="0" applyAlignment="0" applyProtection="0"/>
    <xf numFmtId="0" fontId="27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8" borderId="8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2" borderId="0" applyNumberFormat="0" applyBorder="0" applyAlignment="0" applyProtection="0"/>
    <xf numFmtId="0" fontId="32" fillId="3" borderId="0" applyNumberFormat="0" applyBorder="0" applyAlignment="0" applyProtection="0"/>
    <xf numFmtId="0" fontId="42" fillId="4" borderId="0" applyNumberFormat="0" applyBorder="0" applyAlignment="0" applyProtection="0"/>
    <xf numFmtId="0" fontId="34" fillId="5" borderId="4" applyNumberFormat="0" applyAlignment="0" applyProtection="0"/>
    <xf numFmtId="0" fontId="35" fillId="6" borderId="5" applyNumberFormat="0" applyAlignment="0" applyProtection="0"/>
    <xf numFmtId="0" fontId="36" fillId="6" borderId="4" applyNumberFormat="0" applyAlignment="0" applyProtection="0"/>
    <xf numFmtId="0" fontId="37" fillId="0" borderId="6" applyNumberFormat="0" applyFill="0" applyAlignment="0" applyProtection="0"/>
    <xf numFmtId="0" fontId="38" fillId="7" borderId="7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41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1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41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41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41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41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0" borderId="0"/>
    <xf numFmtId="0" fontId="9" fillId="8" borderId="8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20">
    <xf numFmtId="0" fontId="0" fillId="0" borderId="0" xfId="0"/>
    <xf numFmtId="0" fontId="43" fillId="0" borderId="0" xfId="0" applyFont="1"/>
    <xf numFmtId="4" fontId="44" fillId="0" borderId="0" xfId="0" applyNumberFormat="1" applyFont="1" applyAlignment="1">
      <alignment horizontal="right"/>
    </xf>
    <xf numFmtId="164" fontId="44" fillId="0" borderId="0" xfId="0" applyNumberFormat="1" applyFont="1" applyAlignment="1">
      <alignment horizontal="right"/>
    </xf>
    <xf numFmtId="0" fontId="44" fillId="0" borderId="0" xfId="0" applyFont="1"/>
    <xf numFmtId="4" fontId="26" fillId="0" borderId="0" xfId="0" applyNumberFormat="1" applyFont="1"/>
    <xf numFmtId="0" fontId="26" fillId="0" borderId="0" xfId="8" applyFont="1"/>
    <xf numFmtId="0" fontId="43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8" applyNumberFormat="1" applyFont="1" applyAlignment="1">
      <alignment horizontal="right"/>
    </xf>
    <xf numFmtId="49" fontId="44" fillId="0" borderId="0" xfId="0" applyNumberFormat="1" applyFont="1"/>
    <xf numFmtId="4" fontId="43" fillId="0" borderId="0" xfId="0" applyNumberFormat="1" applyFont="1"/>
    <xf numFmtId="49" fontId="26" fillId="0" borderId="0" xfId="0" applyNumberFormat="1" applyFont="1"/>
    <xf numFmtId="49" fontId="0" fillId="0" borderId="0" xfId="0" applyNumberFormat="1"/>
    <xf numFmtId="4" fontId="0" fillId="0" borderId="0" xfId="0" applyNumberFormat="1"/>
    <xf numFmtId="0" fontId="3" fillId="0" borderId="0" xfId="8" applyFont="1" applyBorder="1"/>
    <xf numFmtId="0" fontId="44" fillId="0" borderId="0" xfId="0" applyFont="1" applyBorder="1"/>
    <xf numFmtId="4" fontId="3" fillId="0" borderId="0" xfId="0" applyNumberFormat="1" applyFont="1" applyBorder="1"/>
    <xf numFmtId="4" fontId="3" fillId="0" borderId="0" xfId="196" applyNumberFormat="1" applyFont="1" applyBorder="1" applyAlignment="1">
      <alignment horizontal="right"/>
    </xf>
    <xf numFmtId="0" fontId="3" fillId="0" borderId="0" xfId="196" applyFont="1" applyBorder="1"/>
  </cellXfs>
  <cellStyles count="197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tabSelected="1" workbookViewId="0">
      <selection activeCell="A23" sqref="A23:B87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5" x14ac:dyDescent="0.25">
      <c r="A1" s="1" t="s">
        <v>0</v>
      </c>
    </row>
    <row r="2" spans="1:5" x14ac:dyDescent="0.25">
      <c r="A2" s="4" t="s">
        <v>4</v>
      </c>
    </row>
    <row r="3" spans="1:5" x14ac:dyDescent="0.25">
      <c r="A3" s="4" t="s">
        <v>3</v>
      </c>
    </row>
    <row r="4" spans="1:5" x14ac:dyDescent="0.25">
      <c r="A4" s="4" t="s">
        <v>9</v>
      </c>
    </row>
    <row r="6" spans="1:5" x14ac:dyDescent="0.25">
      <c r="A6" s="1" t="s">
        <v>10</v>
      </c>
    </row>
    <row r="7" spans="1:5" x14ac:dyDescent="0.25">
      <c r="A7" s="4" t="s">
        <v>1</v>
      </c>
      <c r="B7" s="4" t="s">
        <v>9</v>
      </c>
      <c r="C7" s="8">
        <v>2154527.65</v>
      </c>
    </row>
    <row r="8" spans="1:5" x14ac:dyDescent="0.25">
      <c r="A8" s="4" t="s">
        <v>2</v>
      </c>
      <c r="B8" s="4" t="s">
        <v>8</v>
      </c>
      <c r="C8" s="8">
        <v>1258932.49</v>
      </c>
    </row>
    <row r="9" spans="1:5" x14ac:dyDescent="0.25">
      <c r="A9" s="4" t="s">
        <v>6</v>
      </c>
      <c r="B9" s="4" t="s">
        <v>9</v>
      </c>
      <c r="C9" s="8">
        <v>19074</v>
      </c>
    </row>
    <row r="10" spans="1:5" x14ac:dyDescent="0.25">
      <c r="A10" s="19" t="s">
        <v>11</v>
      </c>
      <c r="B10" s="16" t="s">
        <v>9</v>
      </c>
      <c r="C10" s="18">
        <v>26400</v>
      </c>
      <c r="D10" s="16"/>
      <c r="E10" s="16"/>
    </row>
    <row r="11" spans="1:5" x14ac:dyDescent="0.25">
      <c r="A11" s="19" t="s">
        <v>12</v>
      </c>
      <c r="B11" s="16" t="s">
        <v>9</v>
      </c>
      <c r="C11" s="18">
        <v>128304</v>
      </c>
      <c r="D11" s="16"/>
      <c r="E11" s="16"/>
    </row>
    <row r="12" spans="1:5" x14ac:dyDescent="0.25">
      <c r="A12" s="19" t="s">
        <v>13</v>
      </c>
      <c r="B12" s="16" t="s">
        <v>9</v>
      </c>
      <c r="C12" s="18">
        <v>539217.80000000005</v>
      </c>
      <c r="D12" s="16"/>
      <c r="E12" s="16"/>
    </row>
    <row r="13" spans="1:5" x14ac:dyDescent="0.25">
      <c r="A13" s="19" t="s">
        <v>14</v>
      </c>
      <c r="B13" s="16" t="s">
        <v>9</v>
      </c>
      <c r="C13" s="18">
        <v>304022.65999999997</v>
      </c>
      <c r="D13" s="16"/>
      <c r="E13" s="16"/>
    </row>
    <row r="14" spans="1:5" x14ac:dyDescent="0.25">
      <c r="A14" s="19" t="s">
        <v>15</v>
      </c>
      <c r="B14" s="16" t="s">
        <v>9</v>
      </c>
      <c r="C14" s="18">
        <v>553228.61</v>
      </c>
      <c r="D14" s="16"/>
      <c r="E14" s="16"/>
    </row>
    <row r="15" spans="1:5" x14ac:dyDescent="0.25">
      <c r="A15" s="19" t="s">
        <v>16</v>
      </c>
      <c r="B15" s="16" t="s">
        <v>9</v>
      </c>
      <c r="C15" s="18">
        <v>5179833.33</v>
      </c>
      <c r="D15" s="16"/>
      <c r="E15" s="16"/>
    </row>
    <row r="16" spans="1:5" x14ac:dyDescent="0.25">
      <c r="A16" s="19" t="s">
        <v>17</v>
      </c>
      <c r="B16" s="16" t="s">
        <v>9</v>
      </c>
      <c r="C16" s="18">
        <v>1838083.33</v>
      </c>
      <c r="D16" s="16"/>
      <c r="E16" s="16"/>
    </row>
    <row r="17" spans="1:5" x14ac:dyDescent="0.25">
      <c r="A17" s="19" t="s">
        <v>18</v>
      </c>
      <c r="B17" s="16" t="s">
        <v>9</v>
      </c>
      <c r="C17" s="18">
        <v>12233.33</v>
      </c>
      <c r="D17" s="16"/>
      <c r="E17" s="16"/>
    </row>
    <row r="18" spans="1:5" x14ac:dyDescent="0.25">
      <c r="A18" s="19" t="s">
        <v>19</v>
      </c>
      <c r="B18" s="16" t="s">
        <v>9</v>
      </c>
      <c r="C18" s="18">
        <v>124200</v>
      </c>
      <c r="D18" s="16"/>
      <c r="E18" s="16"/>
    </row>
    <row r="19" spans="1:5" x14ac:dyDescent="0.25">
      <c r="A19" s="15" t="s">
        <v>5</v>
      </c>
      <c r="B19" s="16" t="s">
        <v>9</v>
      </c>
      <c r="C19" s="17">
        <v>7829001.9000000004</v>
      </c>
      <c r="D19" s="16"/>
      <c r="E19" s="16"/>
    </row>
    <row r="20" spans="1:5" x14ac:dyDescent="0.25">
      <c r="B20" s="4"/>
      <c r="C20" s="5">
        <f>C8+C9-C19+C10+C11+C12+C13+C14+C15+C16+C17+C18</f>
        <v>2154527.6500000004</v>
      </c>
    </row>
    <row r="21" spans="1:5" x14ac:dyDescent="0.25">
      <c r="A21" s="6" t="s">
        <v>7</v>
      </c>
      <c r="B21" s="7" t="str">
        <f>A4</f>
        <v>24.03.2023.</v>
      </c>
      <c r="C21" s="9"/>
    </row>
    <row r="22" spans="1:5" x14ac:dyDescent="0.25">
      <c r="A22" s="10"/>
      <c r="B22" s="11"/>
    </row>
    <row r="23" spans="1:5" x14ac:dyDescent="0.25">
      <c r="A23" s="12" t="s">
        <v>20</v>
      </c>
      <c r="B23" s="5">
        <f>B24</f>
        <v>26400</v>
      </c>
    </row>
    <row r="24" spans="1:5" x14ac:dyDescent="0.25">
      <c r="A24" s="13" t="s">
        <v>21</v>
      </c>
      <c r="B24" s="14">
        <v>26400</v>
      </c>
    </row>
    <row r="25" spans="1:5" x14ac:dyDescent="0.25">
      <c r="A25" s="12" t="s">
        <v>22</v>
      </c>
      <c r="B25" s="5">
        <f>B26</f>
        <v>304022.65999999997</v>
      </c>
    </row>
    <row r="26" spans="1:5" x14ac:dyDescent="0.25">
      <c r="A26" s="13" t="s">
        <v>23</v>
      </c>
      <c r="B26" s="14">
        <v>304022.65999999997</v>
      </c>
    </row>
    <row r="27" spans="1:5" x14ac:dyDescent="0.25">
      <c r="A27" s="12" t="s">
        <v>24</v>
      </c>
      <c r="B27" s="5">
        <f>SUM(B28:B34)</f>
        <v>1838083.3299999998</v>
      </c>
    </row>
    <row r="28" spans="1:5" x14ac:dyDescent="0.25">
      <c r="A28" s="13" t="s">
        <v>25</v>
      </c>
      <c r="B28" s="14">
        <v>446053.3</v>
      </c>
    </row>
    <row r="29" spans="1:5" x14ac:dyDescent="0.25">
      <c r="A29" s="13" t="s">
        <v>26</v>
      </c>
      <c r="B29" s="14">
        <v>355114.72</v>
      </c>
    </row>
    <row r="30" spans="1:5" x14ac:dyDescent="0.25">
      <c r="A30" s="13" t="s">
        <v>27</v>
      </c>
      <c r="B30" s="14">
        <v>296213.71000000002</v>
      </c>
    </row>
    <row r="31" spans="1:5" x14ac:dyDescent="0.25">
      <c r="A31" s="13" t="s">
        <v>28</v>
      </c>
      <c r="B31" s="14">
        <v>619974.17000000004</v>
      </c>
    </row>
    <row r="32" spans="1:5" x14ac:dyDescent="0.25">
      <c r="A32" s="13" t="s">
        <v>29</v>
      </c>
      <c r="B32" s="14">
        <v>12650</v>
      </c>
    </row>
    <row r="33" spans="1:2" x14ac:dyDescent="0.25">
      <c r="A33" s="13" t="s">
        <v>30</v>
      </c>
      <c r="B33" s="14">
        <v>71634.429999999993</v>
      </c>
    </row>
    <row r="34" spans="1:2" x14ac:dyDescent="0.25">
      <c r="A34" s="13" t="s">
        <v>31</v>
      </c>
      <c r="B34" s="14">
        <v>36443</v>
      </c>
    </row>
    <row r="35" spans="1:2" x14ac:dyDescent="0.25">
      <c r="A35" s="12" t="s">
        <v>32</v>
      </c>
      <c r="B35" s="5">
        <f>SUM(B36:B51)</f>
        <v>1561365.8299999998</v>
      </c>
    </row>
    <row r="36" spans="1:2" x14ac:dyDescent="0.25">
      <c r="A36" s="13" t="s">
        <v>33</v>
      </c>
      <c r="B36" s="14">
        <v>282034.83</v>
      </c>
    </row>
    <row r="37" spans="1:2" x14ac:dyDescent="0.25">
      <c r="A37" s="13" t="s">
        <v>34</v>
      </c>
      <c r="B37" s="14">
        <v>54972</v>
      </c>
    </row>
    <row r="38" spans="1:2" x14ac:dyDescent="0.25">
      <c r="A38" s="13" t="s">
        <v>35</v>
      </c>
      <c r="B38" s="14">
        <v>34380</v>
      </c>
    </row>
    <row r="39" spans="1:2" x14ac:dyDescent="0.25">
      <c r="A39" s="13" t="s">
        <v>36</v>
      </c>
      <c r="B39" s="14">
        <v>3800</v>
      </c>
    </row>
    <row r="40" spans="1:2" x14ac:dyDescent="0.25">
      <c r="A40" s="13" t="s">
        <v>37</v>
      </c>
      <c r="B40" s="14">
        <v>103920</v>
      </c>
    </row>
    <row r="41" spans="1:2" x14ac:dyDescent="0.25">
      <c r="A41" s="13" t="s">
        <v>38</v>
      </c>
      <c r="B41" s="14">
        <v>25501.200000000001</v>
      </c>
    </row>
    <row r="42" spans="1:2" x14ac:dyDescent="0.25">
      <c r="A42" s="13" t="s">
        <v>39</v>
      </c>
      <c r="B42" s="14">
        <v>14025</v>
      </c>
    </row>
    <row r="43" spans="1:2" x14ac:dyDescent="0.25">
      <c r="A43" s="13" t="s">
        <v>40</v>
      </c>
      <c r="B43" s="14">
        <v>380649.6</v>
      </c>
    </row>
    <row r="44" spans="1:2" x14ac:dyDescent="0.25">
      <c r="A44" s="13" t="s">
        <v>41</v>
      </c>
      <c r="B44" s="14">
        <v>11520</v>
      </c>
    </row>
    <row r="45" spans="1:2" x14ac:dyDescent="0.25">
      <c r="A45" s="13" t="s">
        <v>42</v>
      </c>
      <c r="B45" s="14">
        <v>136192.79999999999</v>
      </c>
    </row>
    <row r="46" spans="1:2" x14ac:dyDescent="0.25">
      <c r="A46" s="13" t="s">
        <v>43</v>
      </c>
      <c r="B46" s="14">
        <v>81648</v>
      </c>
    </row>
    <row r="47" spans="1:2" x14ac:dyDescent="0.25">
      <c r="A47" s="13" t="s">
        <v>44</v>
      </c>
      <c r="B47" s="14">
        <v>121776</v>
      </c>
    </row>
    <row r="48" spans="1:2" x14ac:dyDescent="0.25">
      <c r="A48" s="13" t="s">
        <v>45</v>
      </c>
      <c r="B48" s="14">
        <v>133844.4</v>
      </c>
    </row>
    <row r="49" spans="1:2" x14ac:dyDescent="0.25">
      <c r="A49" s="13" t="s">
        <v>46</v>
      </c>
      <c r="B49" s="14">
        <v>157320</v>
      </c>
    </row>
    <row r="50" spans="1:2" x14ac:dyDescent="0.25">
      <c r="A50" s="13" t="s">
        <v>47</v>
      </c>
      <c r="B50" s="14">
        <v>16080</v>
      </c>
    </row>
    <row r="51" spans="1:2" x14ac:dyDescent="0.25">
      <c r="A51" s="13" t="s">
        <v>48</v>
      </c>
      <c r="B51" s="14">
        <v>3702</v>
      </c>
    </row>
    <row r="52" spans="1:2" x14ac:dyDescent="0.25">
      <c r="A52" s="12" t="s">
        <v>49</v>
      </c>
      <c r="B52" s="5">
        <f>SUM(B53:B74)</f>
        <v>2857039.5399999996</v>
      </c>
    </row>
    <row r="53" spans="1:2" x14ac:dyDescent="0.25">
      <c r="A53" s="13" t="s">
        <v>50</v>
      </c>
      <c r="B53" s="14">
        <v>17442</v>
      </c>
    </row>
    <row r="54" spans="1:2" x14ac:dyDescent="0.25">
      <c r="A54" s="13" t="s">
        <v>51</v>
      </c>
      <c r="B54" s="14">
        <v>18162.14</v>
      </c>
    </row>
    <row r="55" spans="1:2" x14ac:dyDescent="0.25">
      <c r="A55" s="13" t="s">
        <v>52</v>
      </c>
      <c r="B55" s="14">
        <v>38400</v>
      </c>
    </row>
    <row r="56" spans="1:2" x14ac:dyDescent="0.25">
      <c r="A56" s="13" t="s">
        <v>53</v>
      </c>
      <c r="B56" s="14">
        <v>24325.8</v>
      </c>
    </row>
    <row r="57" spans="1:2" x14ac:dyDescent="0.25">
      <c r="A57" s="13" t="s">
        <v>54</v>
      </c>
      <c r="B57" s="14">
        <v>46300</v>
      </c>
    </row>
    <row r="58" spans="1:2" x14ac:dyDescent="0.25">
      <c r="A58" s="13" t="s">
        <v>55</v>
      </c>
      <c r="B58" s="14">
        <v>30456</v>
      </c>
    </row>
    <row r="59" spans="1:2" x14ac:dyDescent="0.25">
      <c r="A59" s="13" t="s">
        <v>56</v>
      </c>
      <c r="B59" s="14">
        <v>698750</v>
      </c>
    </row>
    <row r="60" spans="1:2" x14ac:dyDescent="0.25">
      <c r="A60" s="13" t="s">
        <v>57</v>
      </c>
      <c r="B60" s="14">
        <v>30720</v>
      </c>
    </row>
    <row r="61" spans="1:2" x14ac:dyDescent="0.25">
      <c r="A61" s="13" t="s">
        <v>58</v>
      </c>
      <c r="B61" s="14">
        <v>139103.57999999999</v>
      </c>
    </row>
    <row r="62" spans="1:2" x14ac:dyDescent="0.25">
      <c r="A62" s="13" t="s">
        <v>59</v>
      </c>
      <c r="B62" s="14">
        <v>251066.75</v>
      </c>
    </row>
    <row r="63" spans="1:2" x14ac:dyDescent="0.25">
      <c r="A63" s="13" t="s">
        <v>60</v>
      </c>
      <c r="B63" s="14">
        <v>69999.600000000006</v>
      </c>
    </row>
    <row r="64" spans="1:2" x14ac:dyDescent="0.25">
      <c r="A64" s="13" t="s">
        <v>41</v>
      </c>
      <c r="B64" s="14">
        <v>5400</v>
      </c>
    </row>
    <row r="65" spans="1:2" x14ac:dyDescent="0.25">
      <c r="A65" s="13" t="s">
        <v>61</v>
      </c>
      <c r="B65" s="14">
        <v>78856</v>
      </c>
    </row>
    <row r="66" spans="1:2" x14ac:dyDescent="0.25">
      <c r="A66" s="13" t="s">
        <v>62</v>
      </c>
      <c r="B66" s="14">
        <v>500000</v>
      </c>
    </row>
    <row r="67" spans="1:2" x14ac:dyDescent="0.25">
      <c r="A67" s="13" t="s">
        <v>63</v>
      </c>
      <c r="B67" s="14">
        <v>45350</v>
      </c>
    </row>
    <row r="68" spans="1:2" x14ac:dyDescent="0.25">
      <c r="A68" s="13" t="s">
        <v>64</v>
      </c>
      <c r="B68" s="14">
        <f>265862.71-96268.06</f>
        <v>169594.65000000002</v>
      </c>
    </row>
    <row r="69" spans="1:2" x14ac:dyDescent="0.25">
      <c r="A69" s="13" t="s">
        <v>45</v>
      </c>
      <c r="B69" s="14">
        <v>24025.78</v>
      </c>
    </row>
    <row r="70" spans="1:2" x14ac:dyDescent="0.25">
      <c r="A70" s="13" t="s">
        <v>65</v>
      </c>
      <c r="B70" s="14">
        <v>56940</v>
      </c>
    </row>
    <row r="71" spans="1:2" x14ac:dyDescent="0.25">
      <c r="A71" s="13" t="s">
        <v>66</v>
      </c>
      <c r="B71" s="14">
        <v>131020</v>
      </c>
    </row>
    <row r="72" spans="1:2" x14ac:dyDescent="0.25">
      <c r="A72" s="13" t="s">
        <v>67</v>
      </c>
      <c r="B72" s="14">
        <v>33600</v>
      </c>
    </row>
    <row r="73" spans="1:2" x14ac:dyDescent="0.25">
      <c r="A73" s="13" t="s">
        <v>48</v>
      </c>
      <c r="B73" s="14">
        <v>209140.8</v>
      </c>
    </row>
    <row r="74" spans="1:2" x14ac:dyDescent="0.25">
      <c r="A74" s="13" t="s">
        <v>68</v>
      </c>
      <c r="B74" s="14">
        <v>238386.44</v>
      </c>
    </row>
    <row r="75" spans="1:2" x14ac:dyDescent="0.25">
      <c r="A75" s="12" t="s">
        <v>49</v>
      </c>
      <c r="B75" s="5">
        <f>B76</f>
        <v>96268.06</v>
      </c>
    </row>
    <row r="76" spans="1:2" x14ac:dyDescent="0.25">
      <c r="A76" s="13" t="s">
        <v>64</v>
      </c>
      <c r="B76" s="14">
        <v>96268.06</v>
      </c>
    </row>
    <row r="77" spans="1:2" x14ac:dyDescent="0.25">
      <c r="A77" s="12" t="s">
        <v>69</v>
      </c>
      <c r="B77" s="5">
        <f>SUM(B78:B79)</f>
        <v>128304</v>
      </c>
    </row>
    <row r="78" spans="1:2" x14ac:dyDescent="0.25">
      <c r="A78" s="13" t="s">
        <v>70</v>
      </c>
      <c r="B78" s="14">
        <v>124200</v>
      </c>
    </row>
    <row r="79" spans="1:2" x14ac:dyDescent="0.25">
      <c r="A79" s="13" t="s">
        <v>40</v>
      </c>
      <c r="B79" s="14">
        <v>4104</v>
      </c>
    </row>
    <row r="80" spans="1:2" x14ac:dyDescent="0.25">
      <c r="A80" s="12" t="s">
        <v>71</v>
      </c>
      <c r="B80" s="5">
        <f>SUM(B81:B84)</f>
        <v>539217.80000000005</v>
      </c>
    </row>
    <row r="81" spans="1:2" x14ac:dyDescent="0.25">
      <c r="A81" s="13" t="s">
        <v>72</v>
      </c>
      <c r="B81" s="14">
        <v>104544</v>
      </c>
    </row>
    <row r="82" spans="1:2" x14ac:dyDescent="0.25">
      <c r="A82" s="13" t="s">
        <v>52</v>
      </c>
      <c r="B82" s="14">
        <v>327973.8</v>
      </c>
    </row>
    <row r="83" spans="1:2" x14ac:dyDescent="0.25">
      <c r="A83" s="13" t="s">
        <v>73</v>
      </c>
      <c r="B83" s="14">
        <v>48400</v>
      </c>
    </row>
    <row r="84" spans="1:2" x14ac:dyDescent="0.25">
      <c r="A84" s="13" t="s">
        <v>43</v>
      </c>
      <c r="B84" s="14">
        <v>58300</v>
      </c>
    </row>
    <row r="85" spans="1:2" x14ac:dyDescent="0.25">
      <c r="A85" s="12" t="s">
        <v>74</v>
      </c>
      <c r="B85" s="5">
        <f>B86</f>
        <v>478300.68</v>
      </c>
    </row>
    <row r="86" spans="1:2" x14ac:dyDescent="0.25">
      <c r="A86" s="13" t="s">
        <v>75</v>
      </c>
      <c r="B86" s="14">
        <f>553228.61-74927.93</f>
        <v>478300.68</v>
      </c>
    </row>
    <row r="87" spans="1:2" x14ac:dyDescent="0.25">
      <c r="A87"/>
      <c r="B87" s="5">
        <f>B23+B25+B27+B35+B52++B75+B77+B80+B85</f>
        <v>7829001.8999999985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2023-03-27T05:39:07Z</dcterms:modified>
</cp:coreProperties>
</file>